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85" i="1"/>
  <c r="F84" s="1"/>
  <c r="F55"/>
  <c r="F56"/>
  <c r="F67"/>
  <c r="F116"/>
  <c r="F115" s="1"/>
  <c r="F114" s="1"/>
  <c r="F70"/>
  <c r="F77"/>
  <c r="F103"/>
  <c r="F111"/>
  <c r="F110" s="1"/>
  <c r="F109" s="1"/>
  <c r="F108" s="1"/>
  <c r="F98"/>
  <c r="F97" s="1"/>
  <c r="F95" s="1"/>
  <c r="F93" s="1"/>
  <c r="F91"/>
  <c r="F90" s="1"/>
  <c r="F82"/>
  <c r="F80" s="1"/>
  <c r="F72"/>
  <c r="F62"/>
  <c r="F61" s="1"/>
  <c r="F60" s="1"/>
  <c r="F59" s="1"/>
  <c r="F58" s="1"/>
  <c r="F53"/>
  <c r="F47"/>
  <c r="F46" s="1"/>
  <c r="F45" s="1"/>
  <c r="F44" s="1"/>
  <c r="F43" s="1"/>
  <c r="F40"/>
  <c r="F39" s="1"/>
  <c r="F38" s="1"/>
  <c r="F37" s="1"/>
  <c r="F35"/>
  <c r="F34" s="1"/>
  <c r="F33" s="1"/>
  <c r="F31"/>
  <c r="F30" s="1"/>
  <c r="F29" s="1"/>
  <c r="F22"/>
  <c r="F21" s="1"/>
  <c r="F20" s="1"/>
  <c r="F18"/>
  <c r="F17" s="1"/>
  <c r="F16" s="1"/>
  <c r="F52" l="1"/>
  <c r="F51" s="1"/>
  <c r="F50" s="1"/>
  <c r="F49" s="1"/>
  <c r="F76"/>
  <c r="F75" s="1"/>
  <c r="F74" s="1"/>
  <c r="F66"/>
  <c r="F65" s="1"/>
  <c r="F15"/>
  <c r="F64" l="1"/>
  <c r="F14" s="1"/>
</calcChain>
</file>

<file path=xl/sharedStrings.xml><?xml version="1.0" encoding="utf-8"?>
<sst xmlns="http://schemas.openxmlformats.org/spreadsheetml/2006/main" count="354" uniqueCount="167">
  <si>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</si>
  <si>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</si>
  <si>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</si>
  <si>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</si>
  <si>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</si>
  <si>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</si>
  <si>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</si>
  <si>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</si>
  <si>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</si>
  <si>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</si>
  <si>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</si>
  <si>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О2</t>
  </si>
  <si>
    <t>Муниципальная программа «Развитие муниципального  управления  Новопокровского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</si>
  <si>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</si>
  <si>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</si>
  <si>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</si>
  <si>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</si>
  <si>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</si>
  <si>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</si>
  <si>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</si>
  <si>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</si>
  <si>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</si>
  <si>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</si>
  <si>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проведение выборов и референдумов</t>
  </si>
  <si>
    <t>(Иные бюджетные ассигнования)</t>
  </si>
  <si>
    <t>Резервные фонды</t>
  </si>
  <si>
    <t>Основное мероприятие  «Управление резервным фондом органов местного самоуправления»</t>
  </si>
  <si>
    <t>02 0 02 00000</t>
  </si>
  <si>
    <t>Резервный фонд органов местного самоуправления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</si>
  <si>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</si>
  <si>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</si>
  <si>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</si>
  <si>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</si>
  <si>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</si>
  <si>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</si>
  <si>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</si>
  <si>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</si>
  <si>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</si>
  <si>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</si>
  <si>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</si>
  <si>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О3</t>
  </si>
  <si>
    <t>Обеспечение пожарной безопасности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</si>
  <si>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</si>
  <si>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</si>
  <si>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</si>
  <si>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Новопокровского сельского поселения»</t>
  </si>
  <si>
    <t>03 4 02 00000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</si>
  <si>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</si>
  <si>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03 4 02 91440</t>
  </si>
  <si>
    <t>НАЦИОНАЛЬНАЯ ЭКОНОМИКА</t>
  </si>
  <si>
    <t>Дорожное хозяйство (дорожные фонды)</t>
  </si>
  <si>
    <t>О9</t>
  </si>
  <si>
    <t>Муниципальная программа «Благоустройство территории и развитие жилищно-коммунального хозяйства  Новопокровского сельского поселения»</t>
  </si>
  <si>
    <t>Подпрограмма «Осуществление дорожной деятельности в части содержания и ремонта автомобильных дорог местного значения в границах Новопокровского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</si>
  <si>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</si>
  <si>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</si>
  <si>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</si>
  <si>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</si>
  <si>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</si>
  <si>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</si>
  <si>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</si>
  <si>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</si>
  <si>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t>Капитальный ремонт и ремонт автомобильных дорог общего пользования местного значения</t>
  </si>
  <si>
    <t>Другие вопросы в области национальной экономики</t>
  </si>
  <si>
    <t>Подпрограмма «Содержание объектов внешнего благоустройства Новопокровского сельского поселения»</t>
  </si>
  <si>
    <t>03 1 00 00000</t>
  </si>
  <si>
    <t>Основное мероприятие «Благоустройство территорий и развитие жилищно-коммунального хозяйства Новопокровского сельского поселения, обеспечение безопасности жизнедеятельности и охрана окружающей среды»</t>
  </si>
  <si>
    <t>03 1 04L5760</t>
  </si>
  <si>
    <r>
      <t xml:space="preserve">Обеспечение комплексного развития сельских территорий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</si>
  <si>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1 04L 5760</t>
  </si>
  <si>
    <t>ЖИЛИЩНО-КОММУНАЛЬНОЕ ХОЗЯЙСТВО</t>
  </si>
  <si>
    <t>О5</t>
  </si>
  <si>
    <t>Коммунальное хозяйство</t>
  </si>
  <si>
    <t>Основное мероприятие «Ремонт и содержание объектов водоснабжения»</t>
  </si>
  <si>
    <t>03 0 01 00000</t>
  </si>
  <si>
    <t>03 0 01 S8910</t>
  </si>
  <si>
    <t>Мероприятия по ремонту и содержанию объектов водоснабжения (Закупка товаров, работ и услуг для обеспечения государственных (муниципальных)  нужд)</t>
  </si>
  <si>
    <t>03 001 90120</t>
  </si>
  <si>
    <t>Основное мероприятие «Обустройство контейнерных площадок</t>
  </si>
  <si>
    <t>03 0 01 S8000</t>
  </si>
  <si>
    <t>Выполнение других расходных обязательств по коммунальному хозяйству (Закупка товаров, работ и услуг для обеспечения государственных (муниципальных)  нужд</t>
  </si>
  <si>
    <t>Благоустройство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</si>
  <si>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</si>
  <si>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</si>
  <si>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</si>
  <si>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</si>
  <si>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</si>
  <si>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</si>
  <si>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</si>
  <si>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</si>
  <si>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</si>
  <si>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</si>
  <si>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</si>
  <si>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</si>
  <si>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</si>
  <si>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</si>
  <si>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Новопокровского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</si>
  <si>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</si>
  <si>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</si>
  <si>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</si>
  <si>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Основное мероприятие «Благоустройство сельских территорий»</t>
  </si>
  <si>
    <t>Обеспечение комплексного развития сельских территорий (Межбюджетные трансферты)</t>
  </si>
  <si>
    <t>Основное мероприятие «Благоустройство территорий муниципальных образований (Социальное обустройство)»</t>
  </si>
  <si>
    <t>03 1 04S8070</t>
  </si>
  <si>
    <t>Основное мероприятие «Благоустройство территорий муниципальных образований(Социальное обустройство)(софинансирование)»</t>
  </si>
  <si>
    <t>Подпрограмма «Благоустройство детских площадок Новопокровского сельского поселения»</t>
  </si>
  <si>
    <t>03 2 00 00000</t>
  </si>
  <si>
    <t>Основное мероприятие «Благоустройство детских площадок Новопокровского сельского поселения»</t>
  </si>
  <si>
    <t>03 2 02 00000</t>
  </si>
  <si>
    <t>Содержание  детских площадок Новопокровского сельского поселения»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</si>
  <si>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</si>
  <si>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</si>
  <si>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О8</t>
  </si>
  <si>
    <t>Культура</t>
  </si>
  <si>
    <t>01 0 00 00000</t>
  </si>
  <si>
    <t>Основное мероприятие «Культурно-досуговая деятельность на территории Новопокровского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</si>
  <si>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</si>
  <si>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</si>
  <si>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</si>
  <si>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</si>
  <si>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</si>
  <si>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</si>
  <si>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01 0 0170100</t>
  </si>
  <si>
    <t>Основное мероприятие «Развитие библиотечно-информационной деятельности  Новопокровского сельского поселения»</t>
  </si>
  <si>
    <t>01 0 02 00000</t>
  </si>
  <si>
    <t>Поддержка отрасли культуры (Закупка товаров, работ и услуг для обеспечения государственных (муниципальных)  нужд)</t>
  </si>
  <si>
    <t>01 0 02 L5190</t>
  </si>
  <si>
    <t>Поддержка отрасли культуры (Межбюджетные трансферты)</t>
  </si>
  <si>
    <t>Расходы на обеспечение деятельности (оказание услуг) государственных учреждений (библиотек)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</si>
  <si>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01 0 02 91590</t>
  </si>
  <si>
    <t>Расходы на обеспечение деятельности (оказание услуг) государственных учреждений (библиотек)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</si>
  <si>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</si>
  <si>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</si>
  <si>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</si>
  <si>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</si>
  <si>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Новопокровского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</si>
  <si>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</si>
  <si>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муниципального долга</t>
  </si>
  <si>
    <t>02 0 01 97880</t>
  </si>
  <si>
    <t>Распределение бюджетных ассигнований по разделам, подразделам,                                                                                                                                                                                                                                                                                                                                                                                                   целевым статьям (муниципальным программам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классификации расходов  бюджета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</t>
  </si>
  <si>
    <t>01</t>
  </si>
  <si>
    <t>07</t>
  </si>
  <si>
    <t>02</t>
  </si>
  <si>
    <t>03</t>
  </si>
  <si>
    <t>05</t>
  </si>
  <si>
    <t>08</t>
  </si>
  <si>
    <t>04</t>
  </si>
  <si>
    <t>09</t>
  </si>
  <si>
    <t>03 0 01 90200</t>
  </si>
  <si>
    <t>Приложение 7</t>
  </si>
  <si>
    <t>2025 год</t>
  </si>
  <si>
    <t>на  плановый период 2025год</t>
  </si>
  <si>
    <t>03 3 02 9Д130</t>
  </si>
  <si>
    <t>Муниципальная программаНовопокровского селского поселения «Благоустройство территории и развитие жилищно-коммунального хозяйства  Новопокровского сельского поселения»</t>
  </si>
  <si>
    <t>03 0 01 90120</t>
  </si>
  <si>
    <t>Муниципальная программа «Развитие муниципального  управления  Новопокровского сельского поселения Новохоперского муниципального района»</t>
  </si>
  <si>
    <t>Муниципальная программа «Развитие культуры Новопокровского сельского поселения Новохоперского муниципального района»</t>
  </si>
  <si>
    <t>Муниципальная программа «Развитие муниципального управления  Новопокровского сельского поселения Новохоперского муниципального района»</t>
  </si>
  <si>
    <t>Муниципальная программа ««Благоустройство территории и развитие жилищно-коммунального хозяйства Новопокровского сельского поселения»»</t>
  </si>
  <si>
    <r>
      <t xml:space="preserve">к решению Совета народных депутатов </t>
    </r>
    <r>
      <rPr>
        <sz val="11"/>
        <color theme="1"/>
        <rFont val="Times New Roman"/>
        <family val="1"/>
        <charset val="204"/>
      </rPr>
      <t xml:space="preserve">Новопокровского сельского поселения            «О бюджете Новопокровского сельского поселения на 2025 год и  плановый  период 2026 и 2027годов» </t>
    </r>
  </si>
  <si>
    <t>Основное мероприятие «Процентные платежи по муниципальному долгу Новопокровского сельского поселения»</t>
  </si>
  <si>
    <t>Процентные платежи по муниципальному долгу Новопокровского сельского поселения(обслуживание государственного муниципального долга)</t>
  </si>
  <si>
    <t>«Содержание объектов внешнего благоустройства Новопокровского сельского поселения»</t>
  </si>
  <si>
    <t xml:space="preserve">                     от 27     декабря 2024 года №98</t>
  </si>
  <si>
    <t xml:space="preserve">к решению Совета народных депутатов Новопокровского сельского поселения </t>
  </si>
  <si>
    <t>Приложение 4</t>
  </si>
  <si>
    <t>«   25   »  февраля  2025 г № 101.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</si>
</sst>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indent="15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4" fillId="0" borderId="5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3" fontId="4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8" xfId="0" applyBorder="1"/>
    <xf numFmtId="0" fontId="3" fillId="0" borderId="10" xfId="0" applyFont="1" applyBorder="1" applyAlignment="1">
      <alignment horizontal="center"/>
    </xf>
    <xf numFmtId="0" fontId="3" fillId="0" borderId="8" xfId="0" applyFont="1" applyBorder="1"/>
    <xf numFmtId="0" fontId="3" fillId="0" borderId="11" xfId="0" applyFont="1" applyBorder="1" applyAlignment="1">
      <alignment horizontal="center"/>
    </xf>
    <xf numFmtId="0" fontId="8" fillId="0" borderId="12" xfId="0" applyFont="1" applyBorder="1"/>
    <xf numFmtId="0" fontId="3" fillId="0" borderId="0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3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/>
    </xf>
    <xf numFmtId="0" fontId="4" fillId="0" borderId="8" xfId="0" applyFont="1" applyBorder="1"/>
    <xf numFmtId="164" fontId="4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5" xfId="0" applyBorder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164" fontId="4" fillId="2" borderId="8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49" fontId="4" fillId="0" borderId="6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7" xfId="0" applyFont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164" fontId="4" fillId="0" borderId="8" xfId="0" applyNumberFormat="1" applyFont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0"/>
  <sheetViews>
    <sheetView tabSelected="1" workbookViewId="0">
      <selection activeCell="A3" sqref="A3:F3"/>
    </sheetView>
  </sheetViews>
  <sheetFormatPr defaultRowHeight="15"/>
  <cols>
    <col min="1" max="1" width="36.42578125" customWidth="1"/>
    <col min="2" max="2" width="4" customWidth="1"/>
    <col min="3" max="3" width="4.28515625" customWidth="1"/>
    <col min="4" max="4" width="14.85546875" customWidth="1"/>
    <col min="5" max="5" width="5.28515625" customWidth="1"/>
    <col min="6" max="6" width="15.5703125" customWidth="1"/>
  </cols>
  <sheetData>
    <row r="1" spans="1:11" ht="15.75">
      <c r="A1" s="58" t="s">
        <v>165</v>
      </c>
      <c r="B1" s="58"/>
      <c r="C1" s="58"/>
      <c r="D1" s="58"/>
      <c r="E1" s="58"/>
      <c r="F1" s="58"/>
      <c r="G1" s="46"/>
    </row>
    <row r="2" spans="1:11" ht="15.75" customHeight="1">
      <c r="A2" s="59" t="s">
        <v>164</v>
      </c>
      <c r="B2" s="59"/>
      <c r="C2" s="59"/>
      <c r="D2" s="59"/>
      <c r="E2" s="59"/>
      <c r="F2" s="59"/>
      <c r="G2" s="47"/>
    </row>
    <row r="3" spans="1:11" ht="15.75">
      <c r="A3" s="58" t="s">
        <v>166</v>
      </c>
      <c r="B3" s="58"/>
      <c r="C3" s="58"/>
      <c r="D3" s="58"/>
      <c r="E3" s="58"/>
      <c r="F3" s="58"/>
      <c r="G3" s="46"/>
    </row>
    <row r="4" spans="1:11">
      <c r="A4" s="2"/>
    </row>
    <row r="5" spans="1:11" ht="15.75">
      <c r="A5" s="58" t="s">
        <v>149</v>
      </c>
      <c r="B5" s="58"/>
      <c r="C5" s="58"/>
      <c r="D5" s="58"/>
      <c r="E5" s="58"/>
      <c r="F5" s="58"/>
    </row>
    <row r="6" spans="1:11" ht="64.5" customHeight="1">
      <c r="A6" s="74" t="s">
        <v>159</v>
      </c>
      <c r="B6" s="74"/>
      <c r="C6" s="74"/>
      <c r="D6" s="74"/>
      <c r="E6" s="74"/>
      <c r="F6" s="74"/>
    </row>
    <row r="7" spans="1:11">
      <c r="A7" s="78" t="s">
        <v>163</v>
      </c>
      <c r="B7" s="78"/>
      <c r="C7" s="78"/>
      <c r="D7" s="78"/>
      <c r="E7" s="78"/>
      <c r="F7" s="78"/>
    </row>
    <row r="8" spans="1:11" ht="52.5" customHeight="1">
      <c r="A8" s="72" t="s">
        <v>139</v>
      </c>
      <c r="B8" s="72"/>
      <c r="C8" s="72"/>
      <c r="D8" s="72"/>
      <c r="E8" s="72"/>
      <c r="F8" s="72"/>
      <c r="G8" s="48"/>
      <c r="H8" s="48"/>
      <c r="I8" s="48"/>
      <c r="J8" s="48"/>
      <c r="K8" s="48"/>
    </row>
    <row r="9" spans="1:11" ht="18.75">
      <c r="A9" s="73" t="s">
        <v>151</v>
      </c>
      <c r="B9" s="73"/>
      <c r="C9" s="73"/>
      <c r="D9" s="73"/>
      <c r="E9" s="73"/>
      <c r="F9" s="73"/>
    </row>
    <row r="10" spans="1:11" ht="16.5" thickBot="1">
      <c r="A10" s="75" t="s">
        <v>0</v>
      </c>
      <c r="B10" s="75"/>
      <c r="C10" s="75"/>
      <c r="D10" s="75"/>
      <c r="E10" s="75"/>
      <c r="F10" s="76"/>
    </row>
    <row r="11" spans="1:11" ht="15.75" thickBot="1">
      <c r="A11" s="24" t="s">
        <v>1</v>
      </c>
      <c r="B11" s="30" t="s">
        <v>2</v>
      </c>
      <c r="C11" s="30" t="s">
        <v>3</v>
      </c>
      <c r="D11" s="30" t="s">
        <v>4</v>
      </c>
      <c r="E11" s="32" t="s">
        <v>5</v>
      </c>
      <c r="F11" s="39" t="s">
        <v>6</v>
      </c>
    </row>
    <row r="12" spans="1:11">
      <c r="A12" s="31"/>
      <c r="B12" s="29"/>
      <c r="C12" s="29"/>
      <c r="D12" s="29"/>
      <c r="E12" s="29"/>
      <c r="F12" s="33" t="s">
        <v>150</v>
      </c>
    </row>
    <row r="13" spans="1:11" ht="15.75" thickBot="1">
      <c r="A13" s="25">
        <v>1</v>
      </c>
      <c r="B13" s="4">
        <v>2</v>
      </c>
      <c r="C13" s="4">
        <v>3</v>
      </c>
      <c r="D13" s="4">
        <v>4</v>
      </c>
      <c r="E13" s="4">
        <v>5</v>
      </c>
      <c r="F13" s="34">
        <v>6</v>
      </c>
      <c r="G13" s="49"/>
    </row>
    <row r="14" spans="1:11" ht="23.25" customHeight="1" thickBot="1">
      <c r="A14" s="3" t="s">
        <v>7</v>
      </c>
      <c r="B14" s="4"/>
      <c r="C14" s="4"/>
      <c r="D14" s="4"/>
      <c r="E14" s="26"/>
      <c r="F14" s="35">
        <f>F15+F37+F43+F49+F64+F93+F108+F114</f>
        <v>28213.775079999999</v>
      </c>
    </row>
    <row r="15" spans="1:11" ht="35.25" customHeight="1" thickBot="1">
      <c r="A15" s="3" t="s">
        <v>8</v>
      </c>
      <c r="B15" s="4" t="s">
        <v>9</v>
      </c>
      <c r="C15" s="4"/>
      <c r="D15" s="4"/>
      <c r="E15" s="26"/>
      <c r="F15" s="35">
        <f>F16+F20+F29+F33</f>
        <v>6662.5920000000006</v>
      </c>
    </row>
    <row r="16" spans="1:11" ht="72" customHeight="1" thickBot="1">
      <c r="A16" s="3" t="s">
        <v>10</v>
      </c>
      <c r="B16" s="4" t="s">
        <v>9</v>
      </c>
      <c r="C16" s="4" t="s">
        <v>11</v>
      </c>
      <c r="D16" s="5"/>
      <c r="E16" s="27"/>
      <c r="F16" s="36">
        <f t="shared" ref="F16:F18" si="0">F17</f>
        <v>1588.8</v>
      </c>
    </row>
    <row r="17" spans="1:6" ht="87.75" customHeight="1" thickBot="1">
      <c r="A17" s="6" t="s">
        <v>155</v>
      </c>
      <c r="B17" s="5" t="s">
        <v>9</v>
      </c>
      <c r="C17" s="5" t="s">
        <v>11</v>
      </c>
      <c r="D17" s="5" t="s">
        <v>13</v>
      </c>
      <c r="E17" s="27"/>
      <c r="F17" s="37">
        <f t="shared" si="0"/>
        <v>1588.8</v>
      </c>
    </row>
    <row r="18" spans="1:6" ht="59.25" customHeight="1" thickBot="1">
      <c r="A18" s="6" t="s">
        <v>14</v>
      </c>
      <c r="B18" s="5" t="s">
        <v>9</v>
      </c>
      <c r="C18" s="5" t="s">
        <v>11</v>
      </c>
      <c r="D18" s="5" t="s">
        <v>15</v>
      </c>
      <c r="E18" s="27"/>
      <c r="F18" s="37">
        <f t="shared" si="0"/>
        <v>1588.8</v>
      </c>
    </row>
    <row r="19" spans="1:6" ht="135.75" customHeight="1" thickBot="1">
      <c r="A19" s="6" t="s">
        <v>16</v>
      </c>
      <c r="B19" s="5" t="s">
        <v>9</v>
      </c>
      <c r="C19" s="5" t="s">
        <v>11</v>
      </c>
      <c r="D19" s="5" t="s">
        <v>17</v>
      </c>
      <c r="E19" s="27">
        <v>100</v>
      </c>
      <c r="F19" s="41">
        <v>1588.8</v>
      </c>
    </row>
    <row r="20" spans="1:6" ht="86.25" customHeight="1" thickBot="1">
      <c r="A20" s="3" t="s">
        <v>18</v>
      </c>
      <c r="B20" s="4" t="s">
        <v>9</v>
      </c>
      <c r="C20" s="4" t="s">
        <v>19</v>
      </c>
      <c r="D20" s="5"/>
      <c r="E20" s="27"/>
      <c r="F20" s="36">
        <f>F21</f>
        <v>4572.5</v>
      </c>
    </row>
    <row r="21" spans="1:6" ht="50.25" customHeight="1" thickBot="1">
      <c r="A21" s="6" t="s">
        <v>12</v>
      </c>
      <c r="B21" s="5" t="s">
        <v>9</v>
      </c>
      <c r="C21" s="5" t="s">
        <v>19</v>
      </c>
      <c r="D21" s="5" t="s">
        <v>13</v>
      </c>
      <c r="E21" s="27"/>
      <c r="F21" s="37">
        <f>F22</f>
        <v>4572.5</v>
      </c>
    </row>
    <row r="22" spans="1:6" ht="63" customHeight="1" thickBot="1">
      <c r="A22" s="6" t="s">
        <v>14</v>
      </c>
      <c r="B22" s="5" t="s">
        <v>9</v>
      </c>
      <c r="C22" s="5" t="s">
        <v>19</v>
      </c>
      <c r="D22" s="5" t="s">
        <v>15</v>
      </c>
      <c r="E22" s="27"/>
      <c r="F22" s="37">
        <f>F23+F24+F25</f>
        <v>4572.5</v>
      </c>
    </row>
    <row r="23" spans="1:6" ht="53.25" customHeight="1" thickBot="1">
      <c r="A23" s="6" t="s">
        <v>20</v>
      </c>
      <c r="B23" s="5" t="s">
        <v>9</v>
      </c>
      <c r="C23" s="5" t="s">
        <v>19</v>
      </c>
      <c r="D23" s="5" t="s">
        <v>21</v>
      </c>
      <c r="E23" s="27">
        <v>800</v>
      </c>
      <c r="F23" s="42">
        <v>29</v>
      </c>
    </row>
    <row r="24" spans="1:6" ht="138.75" customHeight="1" thickBot="1">
      <c r="A24" s="6" t="s">
        <v>16</v>
      </c>
      <c r="B24" s="5" t="s">
        <v>9</v>
      </c>
      <c r="C24" s="5" t="s">
        <v>19</v>
      </c>
      <c r="D24" s="5" t="s">
        <v>17</v>
      </c>
      <c r="E24" s="27">
        <v>100</v>
      </c>
      <c r="F24" s="42">
        <v>2343</v>
      </c>
    </row>
    <row r="25" spans="1:6" ht="92.25" customHeight="1" thickBot="1">
      <c r="A25" s="6" t="s">
        <v>22</v>
      </c>
      <c r="B25" s="5" t="s">
        <v>9</v>
      </c>
      <c r="C25" s="5" t="s">
        <v>19</v>
      </c>
      <c r="D25" s="5" t="s">
        <v>17</v>
      </c>
      <c r="E25" s="27">
        <v>200</v>
      </c>
      <c r="F25" s="37">
        <v>2200.5</v>
      </c>
    </row>
    <row r="26" spans="1:6" ht="34.5" customHeight="1" thickBot="1">
      <c r="A26" s="6" t="s">
        <v>23</v>
      </c>
      <c r="B26" s="19" t="s">
        <v>140</v>
      </c>
      <c r="C26" s="19" t="s">
        <v>141</v>
      </c>
      <c r="D26" s="5" t="s">
        <v>13</v>
      </c>
      <c r="E26" s="27"/>
      <c r="F26" s="42">
        <v>0</v>
      </c>
    </row>
    <row r="27" spans="1:6" ht="36.75" customHeight="1">
      <c r="A27" s="7" t="s">
        <v>23</v>
      </c>
      <c r="B27" s="60" t="s">
        <v>140</v>
      </c>
      <c r="C27" s="60" t="s">
        <v>141</v>
      </c>
      <c r="D27" s="62">
        <v>200290110</v>
      </c>
      <c r="E27" s="64">
        <v>800</v>
      </c>
      <c r="F27" s="77">
        <v>0</v>
      </c>
    </row>
    <row r="28" spans="1:6" ht="25.5" customHeight="1" thickBot="1">
      <c r="A28" s="6" t="s">
        <v>24</v>
      </c>
      <c r="B28" s="61"/>
      <c r="C28" s="61"/>
      <c r="D28" s="63"/>
      <c r="E28" s="65"/>
      <c r="F28" s="77"/>
    </row>
    <row r="29" spans="1:6" ht="24" customHeight="1" thickBot="1">
      <c r="A29" s="3" t="s">
        <v>25</v>
      </c>
      <c r="B29" s="4" t="s">
        <v>9</v>
      </c>
      <c r="C29" s="4">
        <v>11</v>
      </c>
      <c r="D29" s="5"/>
      <c r="E29" s="27"/>
      <c r="F29" s="43">
        <f t="shared" ref="F29:F31" si="1">F30</f>
        <v>5</v>
      </c>
    </row>
    <row r="30" spans="1:6" ht="51.75" customHeight="1" thickBot="1">
      <c r="A30" s="6" t="s">
        <v>12</v>
      </c>
      <c r="B30" s="5" t="s">
        <v>9</v>
      </c>
      <c r="C30" s="5">
        <v>11</v>
      </c>
      <c r="D30" s="5" t="s">
        <v>13</v>
      </c>
      <c r="E30" s="27"/>
      <c r="F30" s="42">
        <f t="shared" si="1"/>
        <v>5</v>
      </c>
    </row>
    <row r="31" spans="1:6" ht="46.5" customHeight="1" thickBot="1">
      <c r="A31" s="6" t="s">
        <v>26</v>
      </c>
      <c r="B31" s="5" t="s">
        <v>9</v>
      </c>
      <c r="C31" s="5">
        <v>11</v>
      </c>
      <c r="D31" s="5" t="s">
        <v>27</v>
      </c>
      <c r="E31" s="27"/>
      <c r="F31" s="42">
        <f t="shared" si="1"/>
        <v>5</v>
      </c>
    </row>
    <row r="32" spans="1:6" ht="79.5" customHeight="1" thickBot="1">
      <c r="A32" s="6" t="s">
        <v>28</v>
      </c>
      <c r="B32" s="5" t="s">
        <v>9</v>
      </c>
      <c r="C32" s="5">
        <v>11</v>
      </c>
      <c r="D32" s="5" t="s">
        <v>29</v>
      </c>
      <c r="E32" s="27">
        <v>800</v>
      </c>
      <c r="F32" s="42">
        <v>5</v>
      </c>
    </row>
    <row r="33" spans="1:6" ht="32.25" customHeight="1" thickBot="1">
      <c r="A33" s="9" t="s">
        <v>30</v>
      </c>
      <c r="B33" s="10" t="s">
        <v>9</v>
      </c>
      <c r="C33" s="4">
        <v>13</v>
      </c>
      <c r="D33" s="4"/>
      <c r="E33" s="26"/>
      <c r="F33" s="36">
        <f t="shared" ref="F33:F35" si="2">F34</f>
        <v>496.29199999999997</v>
      </c>
    </row>
    <row r="34" spans="1:6" ht="81" customHeight="1" thickBot="1">
      <c r="A34" s="6" t="s">
        <v>155</v>
      </c>
      <c r="B34" s="12" t="s">
        <v>9</v>
      </c>
      <c r="C34" s="5">
        <v>13</v>
      </c>
      <c r="D34" s="5" t="s">
        <v>13</v>
      </c>
      <c r="E34" s="27"/>
      <c r="F34" s="37">
        <f t="shared" si="2"/>
        <v>496.29199999999997</v>
      </c>
    </row>
    <row r="35" spans="1:6" ht="62.25" customHeight="1" thickBot="1">
      <c r="A35" s="11" t="s">
        <v>14</v>
      </c>
      <c r="B35" s="12" t="s">
        <v>9</v>
      </c>
      <c r="C35" s="5">
        <v>13</v>
      </c>
      <c r="D35" s="5" t="s">
        <v>15</v>
      </c>
      <c r="E35" s="27"/>
      <c r="F35" s="37">
        <f t="shared" si="2"/>
        <v>496.29199999999997</v>
      </c>
    </row>
    <row r="36" spans="1:6" ht="60" customHeight="1" thickBot="1">
      <c r="A36" s="11" t="s">
        <v>31</v>
      </c>
      <c r="B36" s="12" t="s">
        <v>9</v>
      </c>
      <c r="C36" s="5">
        <v>13</v>
      </c>
      <c r="D36" s="5" t="s">
        <v>17</v>
      </c>
      <c r="E36" s="27">
        <v>500</v>
      </c>
      <c r="F36" s="37">
        <v>496.29199999999997</v>
      </c>
    </row>
    <row r="37" spans="1:6" ht="22.5" customHeight="1" thickBot="1">
      <c r="A37" s="9" t="s">
        <v>32</v>
      </c>
      <c r="B37" s="18" t="s">
        <v>142</v>
      </c>
      <c r="C37" s="19"/>
      <c r="D37" s="5"/>
      <c r="E37" s="27"/>
      <c r="F37" s="43">
        <f t="shared" ref="F37:F39" si="3">F38</f>
        <v>163</v>
      </c>
    </row>
    <row r="38" spans="1:6" ht="36.75" customHeight="1" thickBot="1">
      <c r="A38" s="9" t="s">
        <v>33</v>
      </c>
      <c r="B38" s="18" t="s">
        <v>142</v>
      </c>
      <c r="C38" s="20" t="s">
        <v>143</v>
      </c>
      <c r="D38" s="4"/>
      <c r="E38" s="26"/>
      <c r="F38" s="43">
        <f t="shared" si="3"/>
        <v>163</v>
      </c>
    </row>
    <row r="39" spans="1:6" ht="75.75" customHeight="1" thickBot="1">
      <c r="A39" s="11" t="s">
        <v>155</v>
      </c>
      <c r="B39" s="21" t="s">
        <v>142</v>
      </c>
      <c r="C39" s="19" t="s">
        <v>143</v>
      </c>
      <c r="D39" s="5" t="s">
        <v>13</v>
      </c>
      <c r="E39" s="27"/>
      <c r="F39" s="42">
        <f t="shared" si="3"/>
        <v>163</v>
      </c>
    </row>
    <row r="40" spans="1:6" ht="75.75" customHeight="1" thickBot="1">
      <c r="A40" s="11" t="s">
        <v>34</v>
      </c>
      <c r="B40" s="21" t="s">
        <v>142</v>
      </c>
      <c r="C40" s="19" t="s">
        <v>143</v>
      </c>
      <c r="D40" s="5" t="s">
        <v>35</v>
      </c>
      <c r="E40" s="27"/>
      <c r="F40" s="42">
        <f>F41+F42</f>
        <v>163</v>
      </c>
    </row>
    <row r="41" spans="1:6" ht="154.5" customHeight="1" thickBot="1">
      <c r="A41" s="11" t="s">
        <v>36</v>
      </c>
      <c r="B41" s="21" t="s">
        <v>142</v>
      </c>
      <c r="C41" s="19" t="s">
        <v>143</v>
      </c>
      <c r="D41" s="5" t="s">
        <v>37</v>
      </c>
      <c r="E41" s="27">
        <v>100</v>
      </c>
      <c r="F41" s="42">
        <v>144</v>
      </c>
    </row>
    <row r="42" spans="1:6" ht="90.75" thickBot="1">
      <c r="A42" s="17" t="s">
        <v>38</v>
      </c>
      <c r="B42" s="21" t="s">
        <v>142</v>
      </c>
      <c r="C42" s="19" t="s">
        <v>143</v>
      </c>
      <c r="D42" s="5" t="s">
        <v>37</v>
      </c>
      <c r="E42" s="27">
        <v>200</v>
      </c>
      <c r="F42" s="42">
        <v>19</v>
      </c>
    </row>
    <row r="43" spans="1:6" ht="58.5" thickBot="1">
      <c r="A43" s="9" t="s">
        <v>39</v>
      </c>
      <c r="B43" s="10" t="s">
        <v>40</v>
      </c>
      <c r="C43" s="5"/>
      <c r="D43" s="5"/>
      <c r="E43" s="27"/>
      <c r="F43" s="43">
        <f t="shared" ref="F43:F47" si="4">F44</f>
        <v>0</v>
      </c>
    </row>
    <row r="44" spans="1:6" ht="28.5" customHeight="1" thickBot="1">
      <c r="A44" s="3" t="s">
        <v>41</v>
      </c>
      <c r="B44" s="4" t="s">
        <v>40</v>
      </c>
      <c r="C44" s="4">
        <v>10</v>
      </c>
      <c r="D44" s="5"/>
      <c r="E44" s="27"/>
      <c r="F44" s="42">
        <f t="shared" si="4"/>
        <v>0</v>
      </c>
    </row>
    <row r="45" spans="1:6" ht="83.25" customHeight="1" thickBot="1">
      <c r="A45" s="6" t="s">
        <v>158</v>
      </c>
      <c r="B45" s="5" t="s">
        <v>40</v>
      </c>
      <c r="C45" s="5">
        <v>10</v>
      </c>
      <c r="D45" s="5" t="s">
        <v>42</v>
      </c>
      <c r="E45" s="27"/>
      <c r="F45" s="42">
        <f t="shared" si="4"/>
        <v>0</v>
      </c>
    </row>
    <row r="46" spans="1:6" ht="64.5" customHeight="1" thickBot="1">
      <c r="A46" s="6" t="s">
        <v>43</v>
      </c>
      <c r="B46" s="5" t="s">
        <v>40</v>
      </c>
      <c r="C46" s="5">
        <v>10</v>
      </c>
      <c r="D46" s="5" t="s">
        <v>44</v>
      </c>
      <c r="E46" s="27"/>
      <c r="F46" s="42">
        <f t="shared" si="4"/>
        <v>0</v>
      </c>
    </row>
    <row r="47" spans="1:6" ht="108.75" customHeight="1" thickBot="1">
      <c r="A47" s="13" t="s">
        <v>45</v>
      </c>
      <c r="B47" s="5" t="s">
        <v>40</v>
      </c>
      <c r="C47" s="5">
        <v>10</v>
      </c>
      <c r="D47" s="5" t="s">
        <v>46</v>
      </c>
      <c r="E47" s="27"/>
      <c r="F47" s="42">
        <f t="shared" si="4"/>
        <v>0</v>
      </c>
    </row>
    <row r="48" spans="1:6" ht="76.5" customHeight="1" thickBot="1">
      <c r="A48" s="13" t="s">
        <v>47</v>
      </c>
      <c r="B48" s="5" t="s">
        <v>40</v>
      </c>
      <c r="C48" s="5">
        <v>10</v>
      </c>
      <c r="D48" s="5" t="s">
        <v>48</v>
      </c>
      <c r="E48" s="27">
        <v>600</v>
      </c>
      <c r="F48" s="42">
        <v>0</v>
      </c>
    </row>
    <row r="49" spans="1:6" ht="24" customHeight="1" thickBot="1">
      <c r="A49" s="14" t="s">
        <v>49</v>
      </c>
      <c r="B49" s="4" t="s">
        <v>19</v>
      </c>
      <c r="C49" s="4"/>
      <c r="D49" s="5"/>
      <c r="E49" s="27"/>
      <c r="F49" s="36">
        <f t="shared" ref="F49:F51" si="5">F50</f>
        <v>7953.1249299999999</v>
      </c>
    </row>
    <row r="50" spans="1:6" ht="35.25" customHeight="1" thickBot="1">
      <c r="A50" s="14" t="s">
        <v>50</v>
      </c>
      <c r="B50" s="4" t="s">
        <v>19</v>
      </c>
      <c r="C50" s="4" t="s">
        <v>51</v>
      </c>
      <c r="D50" s="4"/>
      <c r="E50" s="26"/>
      <c r="F50" s="36">
        <f t="shared" si="5"/>
        <v>7953.1249299999999</v>
      </c>
    </row>
    <row r="51" spans="1:6" ht="72.75" customHeight="1" thickBot="1">
      <c r="A51" s="6" t="s">
        <v>52</v>
      </c>
      <c r="B51" s="5" t="s">
        <v>19</v>
      </c>
      <c r="C51" s="5" t="s">
        <v>51</v>
      </c>
      <c r="D51" s="5" t="s">
        <v>42</v>
      </c>
      <c r="E51" s="27"/>
      <c r="F51" s="37">
        <f t="shared" si="5"/>
        <v>7953.1249299999999</v>
      </c>
    </row>
    <row r="52" spans="1:6" ht="103.5" customHeight="1" thickBot="1">
      <c r="A52" s="6" t="s">
        <v>53</v>
      </c>
      <c r="B52" s="5" t="s">
        <v>19</v>
      </c>
      <c r="C52" s="5" t="s">
        <v>51</v>
      </c>
      <c r="D52" s="5" t="s">
        <v>54</v>
      </c>
      <c r="E52" s="27"/>
      <c r="F52" s="45">
        <f>F53+F55+F57</f>
        <v>7953.1249299999999</v>
      </c>
    </row>
    <row r="53" spans="1:6" ht="57.75" customHeight="1" thickBot="1">
      <c r="A53" s="6" t="s">
        <v>55</v>
      </c>
      <c r="B53" s="5" t="s">
        <v>19</v>
      </c>
      <c r="C53" s="5" t="s">
        <v>51</v>
      </c>
      <c r="D53" s="5" t="s">
        <v>56</v>
      </c>
      <c r="E53" s="27"/>
      <c r="F53" s="37">
        <f>F54</f>
        <v>0</v>
      </c>
    </row>
    <row r="54" spans="1:6" ht="80.25" customHeight="1" thickBot="1">
      <c r="A54" s="6" t="s">
        <v>57</v>
      </c>
      <c r="B54" s="5" t="s">
        <v>19</v>
      </c>
      <c r="C54" s="5" t="s">
        <v>51</v>
      </c>
      <c r="D54" s="5" t="s">
        <v>58</v>
      </c>
      <c r="E54" s="27">
        <v>200</v>
      </c>
      <c r="F54" s="37">
        <v>0</v>
      </c>
    </row>
    <row r="55" spans="1:6" ht="60.75" customHeight="1" thickBot="1">
      <c r="A55" s="6" t="s">
        <v>59</v>
      </c>
      <c r="B55" s="5" t="s">
        <v>19</v>
      </c>
      <c r="C55" s="5" t="s">
        <v>51</v>
      </c>
      <c r="D55" s="5" t="s">
        <v>60</v>
      </c>
      <c r="E55" s="27"/>
      <c r="F55" s="45">
        <f>F56</f>
        <v>2953.1249299999999</v>
      </c>
    </row>
    <row r="56" spans="1:6" ht="81" customHeight="1" thickBot="1">
      <c r="A56" s="6" t="s">
        <v>57</v>
      </c>
      <c r="B56" s="5" t="s">
        <v>19</v>
      </c>
      <c r="C56" s="5" t="s">
        <v>51</v>
      </c>
      <c r="D56" s="5" t="s">
        <v>61</v>
      </c>
      <c r="E56" s="27">
        <v>200</v>
      </c>
      <c r="F56" s="37">
        <f>2940.5+12.62493</f>
        <v>2953.1249299999999</v>
      </c>
    </row>
    <row r="57" spans="1:6" ht="54.75" customHeight="1" thickBot="1">
      <c r="A57" s="6" t="s">
        <v>62</v>
      </c>
      <c r="B57" s="19" t="s">
        <v>146</v>
      </c>
      <c r="C57" s="19" t="s">
        <v>147</v>
      </c>
      <c r="D57" s="5" t="s">
        <v>152</v>
      </c>
      <c r="E57" s="27">
        <v>200</v>
      </c>
      <c r="F57" s="42">
        <v>5000</v>
      </c>
    </row>
    <row r="58" spans="1:6" ht="32.25" customHeight="1" thickBot="1">
      <c r="A58" s="14" t="s">
        <v>63</v>
      </c>
      <c r="B58" s="4" t="s">
        <v>19</v>
      </c>
      <c r="C58" s="4">
        <v>12</v>
      </c>
      <c r="D58" s="5"/>
      <c r="E58" s="27"/>
      <c r="F58" s="43">
        <f t="shared" ref="F58:F60" si="6">F59</f>
        <v>0</v>
      </c>
    </row>
    <row r="59" spans="1:6" ht="79.5" customHeight="1" thickBot="1">
      <c r="A59" s="6" t="s">
        <v>52</v>
      </c>
      <c r="B59" s="5" t="s">
        <v>19</v>
      </c>
      <c r="C59" s="5">
        <v>12</v>
      </c>
      <c r="D59" s="5" t="s">
        <v>42</v>
      </c>
      <c r="E59" s="27"/>
      <c r="F59" s="42">
        <f t="shared" si="6"/>
        <v>0</v>
      </c>
    </row>
    <row r="60" spans="1:6" ht="52.5" customHeight="1" thickBot="1">
      <c r="A60" s="6" t="s">
        <v>64</v>
      </c>
      <c r="B60" s="5" t="s">
        <v>19</v>
      </c>
      <c r="C60" s="5">
        <v>12</v>
      </c>
      <c r="D60" s="5" t="s">
        <v>65</v>
      </c>
      <c r="E60" s="27"/>
      <c r="F60" s="42">
        <f t="shared" si="6"/>
        <v>0</v>
      </c>
    </row>
    <row r="61" spans="1:6" ht="105.75" customHeight="1" thickBot="1">
      <c r="A61" s="6" t="s">
        <v>66</v>
      </c>
      <c r="B61" s="5" t="s">
        <v>19</v>
      </c>
      <c r="C61" s="5">
        <v>12</v>
      </c>
      <c r="D61" s="5" t="s">
        <v>67</v>
      </c>
      <c r="E61" s="27">
        <v>500</v>
      </c>
      <c r="F61" s="42">
        <f>F62</f>
        <v>0</v>
      </c>
    </row>
    <row r="62" spans="1:6" ht="81.75" customHeight="1" thickBot="1">
      <c r="A62" s="13" t="s">
        <v>68</v>
      </c>
      <c r="B62" s="5" t="s">
        <v>19</v>
      </c>
      <c r="C62" s="5">
        <v>12</v>
      </c>
      <c r="D62" s="5" t="s">
        <v>69</v>
      </c>
      <c r="E62" s="27">
        <v>200</v>
      </c>
      <c r="F62" s="42">
        <f>F63</f>
        <v>0</v>
      </c>
    </row>
    <row r="63" spans="1:6" ht="78.75" customHeight="1" thickBot="1">
      <c r="A63" s="13" t="s">
        <v>68</v>
      </c>
      <c r="B63" s="5">
        <v>4</v>
      </c>
      <c r="C63" s="5">
        <v>12</v>
      </c>
      <c r="D63" s="15">
        <v>310490050</v>
      </c>
      <c r="E63" s="27"/>
      <c r="F63" s="42">
        <v>0</v>
      </c>
    </row>
    <row r="64" spans="1:6" ht="38.25" customHeight="1" thickBot="1">
      <c r="A64" s="14" t="s">
        <v>70</v>
      </c>
      <c r="B64" s="4" t="s">
        <v>71</v>
      </c>
      <c r="C64" s="4"/>
      <c r="D64" s="5"/>
      <c r="E64" s="27"/>
      <c r="F64" s="36">
        <f>F65+F74</f>
        <v>10915.766149999999</v>
      </c>
    </row>
    <row r="65" spans="1:6" ht="24.75" customHeight="1" thickBot="1">
      <c r="A65" s="3" t="s">
        <v>72</v>
      </c>
      <c r="B65" s="20">
        <v>5</v>
      </c>
      <c r="C65" s="22" t="s">
        <v>142</v>
      </c>
      <c r="D65" s="5"/>
      <c r="E65" s="27"/>
      <c r="F65" s="43">
        <f t="shared" ref="F65:F66" si="7">F66</f>
        <v>8570</v>
      </c>
    </row>
    <row r="66" spans="1:6" ht="92.25" customHeight="1" thickBot="1">
      <c r="A66" s="6" t="s">
        <v>153</v>
      </c>
      <c r="B66" s="19" t="s">
        <v>144</v>
      </c>
      <c r="C66" s="23" t="s">
        <v>142</v>
      </c>
      <c r="D66" s="5" t="s">
        <v>42</v>
      </c>
      <c r="E66" s="27"/>
      <c r="F66" s="42">
        <f t="shared" si="7"/>
        <v>8570</v>
      </c>
    </row>
    <row r="67" spans="1:6" ht="38.25" customHeight="1" thickBot="1">
      <c r="A67" s="6" t="s">
        <v>73</v>
      </c>
      <c r="B67" s="19" t="s">
        <v>144</v>
      </c>
      <c r="C67" s="23" t="s">
        <v>142</v>
      </c>
      <c r="D67" s="5" t="s">
        <v>74</v>
      </c>
      <c r="E67" s="27"/>
      <c r="F67" s="42">
        <f>F68+F69+F70</f>
        <v>8570</v>
      </c>
    </row>
    <row r="68" spans="1:6" ht="51.75" customHeight="1" thickBot="1">
      <c r="A68" s="6" t="s">
        <v>20</v>
      </c>
      <c r="B68" s="19" t="s">
        <v>144</v>
      </c>
      <c r="C68" s="23" t="s">
        <v>142</v>
      </c>
      <c r="D68" s="5" t="s">
        <v>148</v>
      </c>
      <c r="E68" s="27">
        <v>200</v>
      </c>
      <c r="F68" s="42"/>
    </row>
    <row r="69" spans="1:6" ht="80.25" customHeight="1" thickBot="1">
      <c r="A69" s="6" t="s">
        <v>76</v>
      </c>
      <c r="B69" s="19" t="s">
        <v>144</v>
      </c>
      <c r="C69" s="23" t="s">
        <v>142</v>
      </c>
      <c r="D69" s="5" t="s">
        <v>75</v>
      </c>
      <c r="E69" s="27">
        <v>200</v>
      </c>
      <c r="F69" s="42">
        <v>8400</v>
      </c>
    </row>
    <row r="70" spans="1:6" ht="72.75" customHeight="1" thickBot="1">
      <c r="A70" s="6" t="s">
        <v>76</v>
      </c>
      <c r="B70" s="19" t="s">
        <v>144</v>
      </c>
      <c r="C70" s="23" t="s">
        <v>142</v>
      </c>
      <c r="D70" s="5" t="s">
        <v>77</v>
      </c>
      <c r="E70" s="27"/>
      <c r="F70" s="42">
        <f>F71</f>
        <v>170</v>
      </c>
    </row>
    <row r="71" spans="1:6" ht="78" customHeight="1" thickBot="1">
      <c r="A71" s="6" t="s">
        <v>76</v>
      </c>
      <c r="B71" s="19" t="s">
        <v>144</v>
      </c>
      <c r="C71" s="23" t="s">
        <v>142</v>
      </c>
      <c r="D71" s="5" t="s">
        <v>154</v>
      </c>
      <c r="E71" s="27">
        <v>200</v>
      </c>
      <c r="F71" s="42">
        <v>170</v>
      </c>
    </row>
    <row r="72" spans="1:6" ht="39" customHeight="1" thickBot="1">
      <c r="A72" s="6" t="s">
        <v>78</v>
      </c>
      <c r="B72" s="19" t="s">
        <v>144</v>
      </c>
      <c r="C72" s="23" t="s">
        <v>142</v>
      </c>
      <c r="D72" s="5" t="s">
        <v>79</v>
      </c>
      <c r="E72" s="27"/>
      <c r="F72" s="44">
        <f>F73</f>
        <v>0</v>
      </c>
    </row>
    <row r="73" spans="1:6" ht="89.25" customHeight="1" thickBot="1">
      <c r="A73" s="6" t="s">
        <v>80</v>
      </c>
      <c r="B73" s="19" t="s">
        <v>144</v>
      </c>
      <c r="C73" s="23" t="s">
        <v>142</v>
      </c>
      <c r="D73" s="5" t="s">
        <v>79</v>
      </c>
      <c r="E73" s="27">
        <v>200</v>
      </c>
      <c r="F73" s="44">
        <v>0</v>
      </c>
    </row>
    <row r="74" spans="1:6" ht="27" customHeight="1" thickBot="1">
      <c r="A74" s="3" t="s">
        <v>81</v>
      </c>
      <c r="B74" s="20" t="s">
        <v>144</v>
      </c>
      <c r="C74" s="22" t="s">
        <v>143</v>
      </c>
      <c r="D74" s="5"/>
      <c r="E74" s="27"/>
      <c r="F74" s="36">
        <f>F75</f>
        <v>2345.7661499999999</v>
      </c>
    </row>
    <row r="75" spans="1:6" ht="78" customHeight="1" thickBot="1">
      <c r="A75" s="6" t="s">
        <v>52</v>
      </c>
      <c r="B75" s="5" t="s">
        <v>71</v>
      </c>
      <c r="C75" s="16" t="s">
        <v>40</v>
      </c>
      <c r="D75" s="5" t="s">
        <v>42</v>
      </c>
      <c r="E75" s="27"/>
      <c r="F75" s="37">
        <f>F76</f>
        <v>2345.7661499999999</v>
      </c>
    </row>
    <row r="76" spans="1:6" ht="47.25" customHeight="1" thickBot="1">
      <c r="A76" s="50" t="s">
        <v>162</v>
      </c>
      <c r="B76" s="51" t="s">
        <v>71</v>
      </c>
      <c r="C76" s="52" t="s">
        <v>40</v>
      </c>
      <c r="D76" s="51" t="s">
        <v>65</v>
      </c>
      <c r="E76" s="53"/>
      <c r="F76" s="54">
        <f>F77+F80+F82+F84+F90</f>
        <v>2345.7661499999999</v>
      </c>
    </row>
    <row r="77" spans="1:6" ht="34.5" customHeight="1" thickBot="1">
      <c r="A77" s="6" t="s">
        <v>82</v>
      </c>
      <c r="B77" s="5" t="s">
        <v>71</v>
      </c>
      <c r="C77" s="16" t="s">
        <v>40</v>
      </c>
      <c r="D77" s="5" t="s">
        <v>83</v>
      </c>
      <c r="E77" s="27"/>
      <c r="F77" s="37">
        <f>F78+F79</f>
        <v>164.49741</v>
      </c>
    </row>
    <row r="78" spans="1:6" ht="66" customHeight="1" thickBot="1">
      <c r="A78" s="6" t="s">
        <v>84</v>
      </c>
      <c r="B78" s="5" t="s">
        <v>71</v>
      </c>
      <c r="C78" s="16" t="s">
        <v>40</v>
      </c>
      <c r="D78" s="5" t="s">
        <v>85</v>
      </c>
      <c r="E78" s="27">
        <v>200</v>
      </c>
      <c r="F78" s="37">
        <v>124.49741</v>
      </c>
    </row>
    <row r="79" spans="1:6" ht="64.5" customHeight="1" thickBot="1">
      <c r="A79" s="6" t="s">
        <v>86</v>
      </c>
      <c r="B79" s="5" t="s">
        <v>71</v>
      </c>
      <c r="C79" s="16" t="s">
        <v>40</v>
      </c>
      <c r="D79" s="5" t="s">
        <v>87</v>
      </c>
      <c r="E79" s="27">
        <v>200</v>
      </c>
      <c r="F79" s="42">
        <v>40</v>
      </c>
    </row>
    <row r="80" spans="1:6" ht="20.25" customHeight="1" thickBot="1">
      <c r="A80" s="6" t="s">
        <v>88</v>
      </c>
      <c r="B80" s="5" t="s">
        <v>71</v>
      </c>
      <c r="C80" s="16" t="s">
        <v>40</v>
      </c>
      <c r="D80" s="5" t="s">
        <v>89</v>
      </c>
      <c r="E80" s="27"/>
      <c r="F80" s="43">
        <f>F81</f>
        <v>20</v>
      </c>
    </row>
    <row r="81" spans="1:6" ht="66.75" customHeight="1" thickBot="1">
      <c r="A81" s="6" t="s">
        <v>90</v>
      </c>
      <c r="B81" s="5" t="s">
        <v>71</v>
      </c>
      <c r="C81" s="16" t="s">
        <v>40</v>
      </c>
      <c r="D81" s="5" t="s">
        <v>91</v>
      </c>
      <c r="E81" s="27">
        <v>200</v>
      </c>
      <c r="F81" s="42">
        <v>20</v>
      </c>
    </row>
    <row r="82" spans="1:6" ht="35.25" customHeight="1" thickBot="1">
      <c r="A82" s="6" t="s">
        <v>92</v>
      </c>
      <c r="B82" s="5" t="s">
        <v>71</v>
      </c>
      <c r="C82" s="16" t="s">
        <v>40</v>
      </c>
      <c r="D82" s="5" t="s">
        <v>93</v>
      </c>
      <c r="E82" s="27"/>
      <c r="F82" s="43">
        <f>F83</f>
        <v>74</v>
      </c>
    </row>
    <row r="83" spans="1:6" ht="81.75" customHeight="1" thickBot="1">
      <c r="A83" s="6" t="s">
        <v>94</v>
      </c>
      <c r="B83" s="5" t="s">
        <v>71</v>
      </c>
      <c r="C83" s="16" t="s">
        <v>40</v>
      </c>
      <c r="D83" s="5" t="s">
        <v>95</v>
      </c>
      <c r="E83" s="27">
        <v>200</v>
      </c>
      <c r="F83" s="42">
        <v>74</v>
      </c>
    </row>
    <row r="84" spans="1:6" ht="91.5" customHeight="1" thickBot="1">
      <c r="A84" s="6" t="s">
        <v>96</v>
      </c>
      <c r="B84" s="5" t="s">
        <v>71</v>
      </c>
      <c r="C84" s="16" t="s">
        <v>40</v>
      </c>
      <c r="D84" s="5" t="s">
        <v>97</v>
      </c>
      <c r="E84" s="27"/>
      <c r="F84" s="36">
        <f>F85+F86+F87+F88+F89</f>
        <v>2037.26874</v>
      </c>
    </row>
    <row r="85" spans="1:6" ht="78.75" customHeight="1" thickBot="1">
      <c r="A85" s="50" t="s">
        <v>98</v>
      </c>
      <c r="B85" s="51" t="s">
        <v>71</v>
      </c>
      <c r="C85" s="52" t="s">
        <v>40</v>
      </c>
      <c r="D85" s="51" t="s">
        <v>99</v>
      </c>
      <c r="E85" s="53">
        <v>200</v>
      </c>
      <c r="F85" s="54">
        <f>1880.616+156.65274</f>
        <v>2037.26874</v>
      </c>
    </row>
    <row r="86" spans="1:6" ht="54" customHeight="1" thickBot="1">
      <c r="A86" s="50" t="s">
        <v>100</v>
      </c>
      <c r="B86" s="55" t="s">
        <v>144</v>
      </c>
      <c r="C86" s="56" t="s">
        <v>143</v>
      </c>
      <c r="D86" s="51" t="s">
        <v>67</v>
      </c>
      <c r="E86" s="53">
        <v>200</v>
      </c>
      <c r="F86" s="57">
        <v>0</v>
      </c>
    </row>
    <row r="87" spans="1:6" ht="53.25" customHeight="1" thickBot="1">
      <c r="A87" s="6" t="s">
        <v>101</v>
      </c>
      <c r="B87" s="19" t="s">
        <v>144</v>
      </c>
      <c r="C87" s="23" t="s">
        <v>143</v>
      </c>
      <c r="D87" s="5" t="s">
        <v>67</v>
      </c>
      <c r="E87" s="27">
        <v>500</v>
      </c>
      <c r="F87" s="42">
        <v>0</v>
      </c>
    </row>
    <row r="88" spans="1:6" ht="69.75" customHeight="1" thickBot="1">
      <c r="A88" s="6" t="s">
        <v>102</v>
      </c>
      <c r="B88" s="19" t="s">
        <v>144</v>
      </c>
      <c r="C88" s="23" t="s">
        <v>143</v>
      </c>
      <c r="D88" s="5" t="s">
        <v>103</v>
      </c>
      <c r="E88" s="27">
        <v>200</v>
      </c>
      <c r="F88" s="42">
        <v>0</v>
      </c>
    </row>
    <row r="89" spans="1:6" ht="75.75" customHeight="1" thickBot="1">
      <c r="A89" s="6" t="s">
        <v>104</v>
      </c>
      <c r="B89" s="19" t="s">
        <v>144</v>
      </c>
      <c r="C89" s="23" t="s">
        <v>143</v>
      </c>
      <c r="D89" s="5" t="s">
        <v>103</v>
      </c>
      <c r="E89" s="27">
        <v>200</v>
      </c>
      <c r="F89" s="42">
        <v>0</v>
      </c>
    </row>
    <row r="90" spans="1:6" ht="53.25" customHeight="1" thickBot="1">
      <c r="A90" s="6" t="s">
        <v>105</v>
      </c>
      <c r="B90" s="5" t="s">
        <v>71</v>
      </c>
      <c r="C90" s="16" t="s">
        <v>40</v>
      </c>
      <c r="D90" s="5" t="s">
        <v>106</v>
      </c>
      <c r="E90" s="27"/>
      <c r="F90" s="43">
        <f>F91</f>
        <v>50</v>
      </c>
    </row>
    <row r="91" spans="1:6" ht="48.75" customHeight="1" thickBot="1">
      <c r="A91" s="6" t="s">
        <v>107</v>
      </c>
      <c r="B91" s="5" t="s">
        <v>71</v>
      </c>
      <c r="C91" s="16" t="s">
        <v>40</v>
      </c>
      <c r="D91" s="5" t="s">
        <v>108</v>
      </c>
      <c r="E91" s="27"/>
      <c r="F91" s="42">
        <f>F92</f>
        <v>50</v>
      </c>
    </row>
    <row r="92" spans="1:6" ht="81" customHeight="1" thickBot="1">
      <c r="A92" s="6" t="s">
        <v>109</v>
      </c>
      <c r="B92" s="5" t="s">
        <v>71</v>
      </c>
      <c r="C92" s="16" t="s">
        <v>40</v>
      </c>
      <c r="D92" s="5" t="s">
        <v>110</v>
      </c>
      <c r="E92" s="27">
        <v>200</v>
      </c>
      <c r="F92" s="42">
        <v>50</v>
      </c>
    </row>
    <row r="93" spans="1:6" ht="35.25" customHeight="1" thickBot="1">
      <c r="A93" s="67" t="s">
        <v>111</v>
      </c>
      <c r="B93" s="69" t="s">
        <v>112</v>
      </c>
      <c r="C93" s="62"/>
      <c r="D93" s="62"/>
      <c r="E93" s="64"/>
      <c r="F93" s="38">
        <f>F95+F107</f>
        <v>1884.9</v>
      </c>
    </row>
    <row r="94" spans="1:6" ht="15.75" hidden="1" thickBot="1">
      <c r="A94" s="68"/>
      <c r="B94" s="70"/>
      <c r="C94" s="63"/>
      <c r="D94" s="63"/>
      <c r="E94" s="65"/>
      <c r="F94" s="38">
        <v>1392.1</v>
      </c>
    </row>
    <row r="95" spans="1:6" ht="17.25" customHeight="1">
      <c r="A95" s="67" t="s">
        <v>113</v>
      </c>
      <c r="B95" s="69" t="s">
        <v>112</v>
      </c>
      <c r="C95" s="69" t="s">
        <v>9</v>
      </c>
      <c r="D95" s="62"/>
      <c r="E95" s="64"/>
      <c r="F95" s="71">
        <f>F97</f>
        <v>1884.9</v>
      </c>
    </row>
    <row r="96" spans="1:6" ht="6" hidden="1" customHeight="1" thickBot="1">
      <c r="A96" s="68"/>
      <c r="B96" s="70"/>
      <c r="C96" s="70"/>
      <c r="D96" s="63"/>
      <c r="E96" s="65"/>
      <c r="F96" s="71"/>
    </row>
    <row r="97" spans="1:6" ht="69" customHeight="1" thickBot="1">
      <c r="A97" s="6" t="s">
        <v>156</v>
      </c>
      <c r="B97" s="5" t="s">
        <v>112</v>
      </c>
      <c r="C97" s="5" t="s">
        <v>9</v>
      </c>
      <c r="D97" s="5" t="s">
        <v>114</v>
      </c>
      <c r="E97" s="27"/>
      <c r="F97" s="37">
        <f>F98</f>
        <v>1884.9</v>
      </c>
    </row>
    <row r="98" spans="1:6" ht="57" customHeight="1" thickBot="1">
      <c r="A98" s="6" t="s">
        <v>115</v>
      </c>
      <c r="B98" s="5" t="s">
        <v>112</v>
      </c>
      <c r="C98" s="5" t="s">
        <v>9</v>
      </c>
      <c r="D98" s="5" t="s">
        <v>116</v>
      </c>
      <c r="E98" s="27"/>
      <c r="F98" s="37">
        <f>F99+F100+F101</f>
        <v>1884.9</v>
      </c>
    </row>
    <row r="99" spans="1:6" ht="45.75" customHeight="1" thickBot="1">
      <c r="A99" s="6" t="s">
        <v>117</v>
      </c>
      <c r="B99" s="5" t="s">
        <v>112</v>
      </c>
      <c r="C99" s="5" t="s">
        <v>9</v>
      </c>
      <c r="D99" s="5" t="s">
        <v>118</v>
      </c>
      <c r="E99" s="27">
        <v>800</v>
      </c>
      <c r="F99" s="42">
        <v>2</v>
      </c>
    </row>
    <row r="100" spans="1:6" ht="141" customHeight="1" thickBot="1">
      <c r="A100" s="6" t="s">
        <v>119</v>
      </c>
      <c r="B100" s="5" t="s">
        <v>112</v>
      </c>
      <c r="C100" s="5" t="s">
        <v>9</v>
      </c>
      <c r="D100" s="5" t="s">
        <v>120</v>
      </c>
      <c r="E100" s="27">
        <v>100</v>
      </c>
      <c r="F100" s="37">
        <v>1422.9</v>
      </c>
    </row>
    <row r="101" spans="1:6" ht="96" customHeight="1" thickBot="1">
      <c r="A101" s="6" t="s">
        <v>121</v>
      </c>
      <c r="B101" s="5" t="s">
        <v>112</v>
      </c>
      <c r="C101" s="5" t="s">
        <v>9</v>
      </c>
      <c r="D101" s="5" t="s">
        <v>120</v>
      </c>
      <c r="E101" s="27">
        <v>200</v>
      </c>
      <c r="F101" s="42">
        <v>460</v>
      </c>
    </row>
    <row r="102" spans="1:6" ht="99" customHeight="1" thickBot="1">
      <c r="A102" s="6" t="s">
        <v>121</v>
      </c>
      <c r="B102" s="19" t="s">
        <v>145</v>
      </c>
      <c r="C102" s="19" t="s">
        <v>140</v>
      </c>
      <c r="D102" s="5" t="s">
        <v>122</v>
      </c>
      <c r="E102" s="27">
        <v>200</v>
      </c>
      <c r="F102" s="42">
        <v>0</v>
      </c>
    </row>
    <row r="103" spans="1:6" ht="60" customHeight="1" thickBot="1">
      <c r="A103" s="6" t="s">
        <v>123</v>
      </c>
      <c r="B103" s="5" t="s">
        <v>112</v>
      </c>
      <c r="C103" s="5" t="s">
        <v>9</v>
      </c>
      <c r="D103" s="5" t="s">
        <v>124</v>
      </c>
      <c r="E103" s="27"/>
      <c r="F103" s="43">
        <f>F104+F105+F106+F107</f>
        <v>0</v>
      </c>
    </row>
    <row r="104" spans="1:6" ht="59.25" customHeight="1" thickBot="1">
      <c r="A104" s="6" t="s">
        <v>125</v>
      </c>
      <c r="B104" s="5" t="s">
        <v>112</v>
      </c>
      <c r="C104" s="5" t="s">
        <v>9</v>
      </c>
      <c r="D104" s="5" t="s">
        <v>126</v>
      </c>
      <c r="E104" s="27">
        <v>200</v>
      </c>
      <c r="F104" s="42">
        <v>0</v>
      </c>
    </row>
    <row r="105" spans="1:6" ht="33" customHeight="1" thickBot="1">
      <c r="A105" s="6" t="s">
        <v>127</v>
      </c>
      <c r="B105" s="5" t="s">
        <v>112</v>
      </c>
      <c r="C105" s="5" t="s">
        <v>9</v>
      </c>
      <c r="D105" s="5" t="s">
        <v>126</v>
      </c>
      <c r="E105" s="27">
        <v>500</v>
      </c>
      <c r="F105" s="42">
        <v>0</v>
      </c>
    </row>
    <row r="106" spans="1:6" ht="156" customHeight="1" thickBot="1">
      <c r="A106" s="6" t="s">
        <v>128</v>
      </c>
      <c r="B106" s="5" t="s">
        <v>112</v>
      </c>
      <c r="C106" s="5" t="s">
        <v>9</v>
      </c>
      <c r="D106" s="5" t="s">
        <v>129</v>
      </c>
      <c r="E106" s="27">
        <v>100</v>
      </c>
      <c r="F106" s="42">
        <v>0</v>
      </c>
    </row>
    <row r="107" spans="1:6" ht="90.75" customHeight="1" thickBot="1">
      <c r="A107" s="6" t="s">
        <v>130</v>
      </c>
      <c r="B107" s="5" t="s">
        <v>112</v>
      </c>
      <c r="C107" s="5" t="s">
        <v>9</v>
      </c>
      <c r="D107" s="5" t="s">
        <v>129</v>
      </c>
      <c r="E107" s="27">
        <v>200</v>
      </c>
      <c r="F107" s="42">
        <v>0</v>
      </c>
    </row>
    <row r="108" spans="1:6" ht="25.5" customHeight="1" thickBot="1">
      <c r="A108" s="3" t="s">
        <v>131</v>
      </c>
      <c r="B108" s="4">
        <v>10</v>
      </c>
      <c r="C108" s="5"/>
      <c r="D108" s="5"/>
      <c r="E108" s="27"/>
      <c r="F108" s="36">
        <f t="shared" ref="F108:F111" si="8">F109</f>
        <v>633.6</v>
      </c>
    </row>
    <row r="109" spans="1:6" ht="26.25" customHeight="1" thickBot="1">
      <c r="A109" s="3" t="s">
        <v>132</v>
      </c>
      <c r="B109" s="4">
        <v>10</v>
      </c>
      <c r="C109" s="4" t="s">
        <v>9</v>
      </c>
      <c r="D109" s="5"/>
      <c r="E109" s="27"/>
      <c r="F109" s="36">
        <f t="shared" si="8"/>
        <v>633.6</v>
      </c>
    </row>
    <row r="110" spans="1:6" ht="74.25" customHeight="1" thickBot="1">
      <c r="A110" s="6" t="s">
        <v>157</v>
      </c>
      <c r="B110" s="5">
        <v>10</v>
      </c>
      <c r="C110" s="5" t="s">
        <v>9</v>
      </c>
      <c r="D110" s="5" t="s">
        <v>13</v>
      </c>
      <c r="E110" s="27"/>
      <c r="F110" s="37">
        <f t="shared" si="8"/>
        <v>633.6</v>
      </c>
    </row>
    <row r="111" spans="1:6" ht="51.75" customHeight="1" thickBot="1">
      <c r="A111" s="6" t="s">
        <v>133</v>
      </c>
      <c r="B111" s="5">
        <v>10</v>
      </c>
      <c r="C111" s="5" t="s">
        <v>9</v>
      </c>
      <c r="D111" s="8" t="s">
        <v>134</v>
      </c>
      <c r="E111" s="28"/>
      <c r="F111" s="37">
        <f t="shared" si="8"/>
        <v>633.6</v>
      </c>
    </row>
    <row r="112" spans="1:6" ht="90.75" customHeight="1">
      <c r="A112" s="7" t="s">
        <v>135</v>
      </c>
      <c r="B112" s="8">
        <v>10</v>
      </c>
      <c r="C112" s="28" t="s">
        <v>9</v>
      </c>
      <c r="D112" s="37" t="s">
        <v>136</v>
      </c>
      <c r="E112" s="40">
        <v>300</v>
      </c>
      <c r="F112" s="37">
        <v>633.6</v>
      </c>
    </row>
    <row r="113" spans="1:6" ht="15.75" thickBot="1">
      <c r="A113" s="6"/>
      <c r="B113" s="5"/>
      <c r="C113" s="5"/>
      <c r="D113" s="5"/>
      <c r="E113" s="27"/>
      <c r="F113" s="37"/>
    </row>
    <row r="114" spans="1:6" ht="27.75" customHeight="1" thickBot="1">
      <c r="A114" s="3" t="s">
        <v>137</v>
      </c>
      <c r="B114" s="4">
        <v>13</v>
      </c>
      <c r="C114" s="20" t="s">
        <v>140</v>
      </c>
      <c r="D114" s="4"/>
      <c r="E114" s="26"/>
      <c r="F114" s="36">
        <f>F115</f>
        <v>0.79200000000000004</v>
      </c>
    </row>
    <row r="115" spans="1:6" ht="29.25" customHeight="1" thickBot="1">
      <c r="A115" s="6" t="s">
        <v>137</v>
      </c>
      <c r="B115" s="5">
        <v>13</v>
      </c>
      <c r="C115" s="19" t="s">
        <v>140</v>
      </c>
      <c r="D115" s="5"/>
      <c r="E115" s="27"/>
      <c r="F115" s="37">
        <f>F116</f>
        <v>0.79200000000000004</v>
      </c>
    </row>
    <row r="116" spans="1:6" ht="48.75" customHeight="1">
      <c r="A116" s="7" t="s">
        <v>160</v>
      </c>
      <c r="B116" s="62">
        <v>13</v>
      </c>
      <c r="C116" s="60" t="s">
        <v>140</v>
      </c>
      <c r="D116" s="62" t="s">
        <v>138</v>
      </c>
      <c r="E116" s="64">
        <v>730</v>
      </c>
      <c r="F116" s="66">
        <f>F118</f>
        <v>0.79200000000000004</v>
      </c>
    </row>
    <row r="117" spans="1:6" ht="15.75" customHeight="1" thickBot="1">
      <c r="A117" s="6"/>
      <c r="B117" s="63"/>
      <c r="C117" s="61"/>
      <c r="D117" s="63"/>
      <c r="E117" s="65"/>
      <c r="F117" s="66"/>
    </row>
    <row r="118" spans="1:6" ht="98.25" customHeight="1">
      <c r="A118" s="7" t="s">
        <v>161</v>
      </c>
      <c r="B118" s="8"/>
      <c r="C118" s="60" t="s">
        <v>140</v>
      </c>
      <c r="D118" s="62" t="s">
        <v>138</v>
      </c>
      <c r="E118" s="64">
        <v>730</v>
      </c>
      <c r="F118" s="66">
        <v>0.79200000000000004</v>
      </c>
    </row>
    <row r="119" spans="1:6" ht="18.75" customHeight="1" thickBot="1">
      <c r="A119" s="6"/>
      <c r="B119" s="5">
        <v>13</v>
      </c>
      <c r="C119" s="61"/>
      <c r="D119" s="63"/>
      <c r="E119" s="65"/>
      <c r="F119" s="66"/>
    </row>
    <row r="120" spans="1:6">
      <c r="A120" s="1"/>
    </row>
  </sheetData>
  <mergeCells count="34">
    <mergeCell ref="A8:F8"/>
    <mergeCell ref="A9:F9"/>
    <mergeCell ref="A5:F5"/>
    <mergeCell ref="A6:F6"/>
    <mergeCell ref="B27:B28"/>
    <mergeCell ref="C27:C28"/>
    <mergeCell ref="D27:D28"/>
    <mergeCell ref="E27:E28"/>
    <mergeCell ref="A10:F10"/>
    <mergeCell ref="F27:F28"/>
    <mergeCell ref="A7:F7"/>
    <mergeCell ref="D95:D96"/>
    <mergeCell ref="F95:F96"/>
    <mergeCell ref="A93:A94"/>
    <mergeCell ref="B93:B94"/>
    <mergeCell ref="C93:C94"/>
    <mergeCell ref="D93:D94"/>
    <mergeCell ref="E93:E94"/>
    <mergeCell ref="A1:F1"/>
    <mergeCell ref="A2:F2"/>
    <mergeCell ref="A3:F3"/>
    <mergeCell ref="C118:C119"/>
    <mergeCell ref="D118:D119"/>
    <mergeCell ref="E118:E119"/>
    <mergeCell ref="F118:F119"/>
    <mergeCell ref="F116:F117"/>
    <mergeCell ref="B116:B117"/>
    <mergeCell ref="C116:C117"/>
    <mergeCell ref="D116:D117"/>
    <mergeCell ref="E116:E117"/>
    <mergeCell ref="E95:E96"/>
    <mergeCell ref="A95:A96"/>
    <mergeCell ref="B95:B96"/>
    <mergeCell ref="C95:C9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2025-02-26T08:35:49Z</dcterms:modified>
</cp:coreProperties>
</file>